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2023年1月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<sst xmlns="http://schemas.openxmlformats.org/spreadsheetml/2006/main" count="30" uniqueCount="30">
  <si>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トラッキング</t>
  </si>
  <si>
    <t>No</t>
  </si>
  <si>
    <t>商品名</t>
  </si>
  <si>
    <t>仕入先</t>
  </si>
  <si>
    <t>販売先</t>
  </si>
  <si>
    <t>セラーID</t>
  </si>
  <si>
    <t>仕入れ値</t>
  </si>
  <si>
    <t>関税・消費税</t>
  </si>
  <si>
    <t>売値</t>
  </si>
  <si>
    <t>注文日</t>
  </si>
  <si>
    <t>送料</t>
  </si>
  <si>
    <t>手数料</t>
  </si>
  <si>
    <t>粗利</t>
  </si>
  <si>
    <t>利益率</t>
  </si>
  <si>
    <t>Midi Lion - Lisa Larson Gustavsberg</t>
  </si>
  <si>
    <t>ebay</t>
  </si>
  <si>
    <t>ヤフオク！</t>
  </si>
  <si>
    <t>転送料金</t>
  </si>
  <si>
    <t>転送会社</t>
  </si>
  <si>
    <t>セラーメールアドレス</t>
  </si>
  <si>
    <t>nordicantik</t>
  </si>
  <si>
    <t>nord@gmail.com</t>
  </si>
  <si>
    <t>丁寧な梱包</t>
  </si>
  <si>
    <t>US374828964JP</t>
  </si>
  <si>
    <t>購入日</t>
  </si>
  <si>
    <t>合計</t>
  </si>
  <si>
    <t>販売予定日</t>
  </si>
  <si>
    <t>B&amp;S</t>
  </si>
  <si>
    <t>備考1</t>
  </si>
  <si>
    <t>備考2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</si>
</sst>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&quot;ＭＳ Ｐゴシック&quot;"/>
      <family val="3"/>
    </font>
    <font>
      <sz val="10"/>
      <color indexed="8"/>
      <name val="&quot;ＭＳ Ｐゴシック&quot;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0" xfId="0" applyNumberFormat="1" applyBorder="1" applyAlignment="1">
      <alignment vertical="center"/>
    </xf>
    <xf numFmtId="0" fontId="29" fillId="0" borderId="20" xfId="44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33" borderId="22" xfId="33" applyFont="1" applyFill="1" applyBorder="1" applyAlignment="1">
      <alignment/>
      <protection/>
    </xf>
    <xf numFmtId="0" fontId="5" fillId="33" borderId="23" xfId="33" applyFont="1" applyFill="1" applyBorder="1" applyAlignment="1">
      <alignment/>
      <protection/>
    </xf>
    <xf numFmtId="0" fontId="5" fillId="34" borderId="23" xfId="33" applyFont="1" applyFill="1" applyBorder="1" applyAlignment="1">
      <alignment/>
      <protection/>
    </xf>
    <xf numFmtId="0" fontId="5" fillId="35" borderId="23" xfId="33" applyFont="1" applyFill="1" applyBorder="1" applyAlignment="1">
      <alignment/>
      <protection/>
    </xf>
    <xf numFmtId="0" fontId="6" fillId="34" borderId="23" xfId="33" applyFont="1" applyFill="1" applyBorder="1" applyAlignment="1">
      <alignment/>
      <protection/>
    </xf>
    <xf numFmtId="0" fontId="0" fillId="35" borderId="23" xfId="33" applyFont="1" applyFill="1" applyBorder="1" applyAlignment="1">
      <alignment/>
      <protection/>
    </xf>
    <xf numFmtId="10" fontId="5" fillId="34" borderId="23" xfId="33" applyNumberFormat="1" applyFont="1" applyFill="1" applyBorder="1" applyAlignment="1">
      <alignment/>
      <protection/>
    </xf>
    <xf numFmtId="0" fontId="5" fillId="34" borderId="24" xfId="33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d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9" sqref="E9:E10"/>
    </sheetView>
  </sheetViews>
  <sheetFormatPr defaultColWidth="9.140625" defaultRowHeight="15"/>
  <cols>
    <col min="1" max="1" width="4.28125" style="0" customWidth="1"/>
    <col min="2" max="2" width="15.421875" style="0" bestFit="1" customWidth="1"/>
    <col min="3" max="3" width="3.28125" style="0" bestFit="1" customWidth="1"/>
    <col min="4" max="4" width="5.00390625" style="0" bestFit="1" customWidth="1"/>
    <col min="5" max="5" width="32.421875" style="0" bestFit="1" customWidth="1"/>
    <col min="6" max="6" width="6.7109375" style="0" bestFit="1" customWidth="1"/>
    <col min="7" max="7" width="9.8515625" style="0" bestFit="1" customWidth="1"/>
    <col min="8" max="8" width="10.421875" style="0" bestFit="1" customWidth="1"/>
    <col min="9" max="9" width="10.7109375" style="0" bestFit="1" customWidth="1"/>
    <col min="10" max="10" width="8.7109375" style="0" bestFit="1" customWidth="1"/>
    <col min="11" max="11" width="8.421875" style="0" bestFit="1" customWidth="1"/>
    <col min="12" max="12" width="10.140625" style="0" bestFit="1" customWidth="1"/>
    <col min="13" max="13" width="20.00390625" style="0" bestFit="1" customWidth="1"/>
    <col min="14" max="14" width="8.421875" style="0" bestFit="1" customWidth="1"/>
    <col min="15" max="15" width="12.28125" style="0" bestFit="1" customWidth="1"/>
    <col min="16" max="16" width="6.421875" style="0" bestFit="1" customWidth="1"/>
    <col min="17" max="17" width="10.421875" style="0" bestFit="1" customWidth="1"/>
    <col min="18" max="18" width="5.421875" style="0" bestFit="1" customWidth="1"/>
    <col min="19" max="19" width="6.7109375" style="0" bestFit="1" customWidth="1"/>
    <col min="20" max="20" width="5.421875" style="0" bestFit="1" customWidth="1"/>
    <col min="21" max="21" width="8.140625" style="0" bestFit="1" customWidth="1"/>
    <col min="22" max="22" width="10.8515625" style="0" bestFit="1" customWidth="1"/>
  </cols>
  <sheetData>
    <row r="1" spans="2:22" s="5" customFormat="1" ht="14.25" thickBot="1">
      <c r="B1" s="21" t="s">
        <v>0</v>
      </c>
      <c r="C1" s="22" t="s">
        <v>1</v>
      </c>
      <c r="D1" s="22" t="s">
        <v>28</v>
      </c>
      <c r="E1" s="23" t="s">
        <v>2</v>
      </c>
      <c r="F1" s="23" t="s">
        <v>3</v>
      </c>
      <c r="G1" s="24" t="s">
        <v>4</v>
      </c>
      <c r="H1" s="23" t="s">
        <v>24</v>
      </c>
      <c r="I1" s="23" t="s">
        <v>26</v>
      </c>
      <c r="J1" s="23" t="s">
        <v>18</v>
      </c>
      <c r="K1" s="23" t="s">
        <v>17</v>
      </c>
      <c r="L1" s="23" t="s">
        <v>5</v>
      </c>
      <c r="M1" s="23" t="s">
        <v>19</v>
      </c>
      <c r="N1" s="23" t="s">
        <v>6</v>
      </c>
      <c r="O1" s="23" t="s">
        <v>7</v>
      </c>
      <c r="P1" s="23" t="s">
        <v>8</v>
      </c>
      <c r="Q1" s="23" t="s">
        <v>9</v>
      </c>
      <c r="R1" s="23" t="s">
        <v>10</v>
      </c>
      <c r="S1" s="25" t="s">
        <v>11</v>
      </c>
      <c r="T1" s="26" t="s">
        <v>12</v>
      </c>
      <c r="U1" s="27" t="s">
        <v>13</v>
      </c>
      <c r="V1" s="28" t="s">
        <v>29</v>
      </c>
    </row>
    <row r="2" spans="2:22" ht="14.25" thickTop="1">
      <c r="B2" s="15" t="s">
        <v>23</v>
      </c>
      <c r="C2" s="16">
        <v>1</v>
      </c>
      <c r="D2" s="16"/>
      <c r="E2" s="16" t="s">
        <v>14</v>
      </c>
      <c r="F2" s="16" t="s">
        <v>15</v>
      </c>
      <c r="G2" s="16" t="s">
        <v>16</v>
      </c>
      <c r="H2" s="17">
        <v>44954</v>
      </c>
      <c r="I2" s="18"/>
      <c r="J2" s="16" t="s">
        <v>27</v>
      </c>
      <c r="K2" s="16">
        <v>300</v>
      </c>
      <c r="L2" s="16" t="s">
        <v>20</v>
      </c>
      <c r="M2" s="18" t="s">
        <v>21</v>
      </c>
      <c r="N2" s="16">
        <v>7000</v>
      </c>
      <c r="O2" s="16">
        <v>200</v>
      </c>
      <c r="P2" s="16">
        <v>17000</v>
      </c>
      <c r="Q2" s="17">
        <v>43574</v>
      </c>
      <c r="R2" s="16">
        <v>1000</v>
      </c>
      <c r="S2" s="16">
        <f>P2*0.0864</f>
        <v>1468.8000000000002</v>
      </c>
      <c r="T2" s="16">
        <f>P2-K2-N2-O2-R2-S2</f>
        <v>7031.2</v>
      </c>
      <c r="U2" s="19">
        <f>T2/P2</f>
        <v>0.41359999999999997</v>
      </c>
      <c r="V2" s="20" t="s">
        <v>22</v>
      </c>
    </row>
    <row r="3" spans="2:22" ht="13.5">
      <c r="B3" s="3"/>
      <c r="C3" s="1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>
        <f aca="true" t="shared" si="0" ref="S3:S26">P3*0.0864</f>
        <v>0</v>
      </c>
      <c r="T3" s="1">
        <f>P3-K3-N3-O3-R3-S3</f>
        <v>0</v>
      </c>
      <c r="U3" s="2" t="e">
        <f aca="true" t="shared" si="1" ref="U3:U26">T3/P3</f>
        <v>#DIV/0!</v>
      </c>
      <c r="V3" s="4"/>
    </row>
    <row r="4" spans="2:22" ht="13.5">
      <c r="B4" s="3"/>
      <c r="C4" s="1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f t="shared" si="0"/>
        <v>0</v>
      </c>
      <c r="T4" s="1">
        <f>P4-K4-N4-O4-R4-S4</f>
        <v>0</v>
      </c>
      <c r="U4" s="2" t="e">
        <f t="shared" si="1"/>
        <v>#DIV/0!</v>
      </c>
      <c r="V4" s="4"/>
    </row>
    <row r="5" spans="2:22" ht="13.5">
      <c r="B5" s="3"/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f t="shared" si="0"/>
        <v>0</v>
      </c>
      <c r="T5" s="1">
        <f>P5-K5-N5-O5-R5-S5</f>
        <v>0</v>
      </c>
      <c r="U5" s="2" t="e">
        <f t="shared" si="1"/>
        <v>#DIV/0!</v>
      </c>
      <c r="V5" s="4"/>
    </row>
    <row r="6" spans="2:22" ht="13.5">
      <c r="B6" s="3"/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>
        <f t="shared" si="0"/>
        <v>0</v>
      </c>
      <c r="T6" s="1">
        <f>P6-K6-N6-O6-R6-S6</f>
        <v>0</v>
      </c>
      <c r="U6" s="2" t="e">
        <f t="shared" si="1"/>
        <v>#DIV/0!</v>
      </c>
      <c r="V6" s="4"/>
    </row>
    <row r="7" spans="2:22" ht="13.5">
      <c r="B7" s="3"/>
      <c r="C7" s="1">
        <v>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>
        <f t="shared" si="0"/>
        <v>0</v>
      </c>
      <c r="T7" s="1">
        <f>P7-K7-N7-O7-R7-S7</f>
        <v>0</v>
      </c>
      <c r="U7" s="2" t="e">
        <f t="shared" si="1"/>
        <v>#DIV/0!</v>
      </c>
      <c r="V7" s="4"/>
    </row>
    <row r="8" spans="2:22" ht="13.5">
      <c r="B8" s="3"/>
      <c r="C8" s="1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>
        <f t="shared" si="0"/>
        <v>0</v>
      </c>
      <c r="T8" s="1">
        <f>P8-K8-N8-O8-R8-S8</f>
        <v>0</v>
      </c>
      <c r="U8" s="2" t="e">
        <f t="shared" si="1"/>
        <v>#DIV/0!</v>
      </c>
      <c r="V8" s="4"/>
    </row>
    <row r="9" spans="2:22" ht="13.5">
      <c r="B9" s="3"/>
      <c r="C9" s="1">
        <v>5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>
        <f t="shared" si="0"/>
        <v>0</v>
      </c>
      <c r="T9" s="1">
        <f>P9-K9-N9-O9-R9-S9</f>
        <v>0</v>
      </c>
      <c r="U9" s="2" t="e">
        <f t="shared" si="1"/>
        <v>#DIV/0!</v>
      </c>
      <c r="V9" s="4"/>
    </row>
    <row r="10" spans="2:22" ht="13.5">
      <c r="B10" s="3"/>
      <c r="C10" s="1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0</v>
      </c>
      <c r="T10" s="1">
        <f>P10-K10-N10-O10-R10-S10</f>
        <v>0</v>
      </c>
      <c r="U10" s="2" t="e">
        <f t="shared" si="1"/>
        <v>#DIV/0!</v>
      </c>
      <c r="V10" s="4"/>
    </row>
    <row r="11" spans="2:22" ht="13.5">
      <c r="B11" s="3"/>
      <c r="C11" s="1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>
        <f t="shared" si="0"/>
        <v>0</v>
      </c>
      <c r="T11" s="1">
        <f>P11-K11-N11-O11-R11-S11</f>
        <v>0</v>
      </c>
      <c r="U11" s="2" t="e">
        <f t="shared" si="1"/>
        <v>#DIV/0!</v>
      </c>
      <c r="V11" s="4"/>
    </row>
    <row r="12" spans="2:22" ht="13.5">
      <c r="B12" s="3"/>
      <c r="C12" s="1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f t="shared" si="0"/>
        <v>0</v>
      </c>
      <c r="T12" s="1">
        <f>P12-K12-N12-O12-R12-S12</f>
        <v>0</v>
      </c>
      <c r="U12" s="2" t="e">
        <f t="shared" si="1"/>
        <v>#DIV/0!</v>
      </c>
      <c r="V12" s="4"/>
    </row>
    <row r="13" spans="2:22" ht="13.5">
      <c r="B13" s="3"/>
      <c r="C13" s="1">
        <v>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>
        <f t="shared" si="0"/>
        <v>0</v>
      </c>
      <c r="T13" s="1">
        <f>P13-K13-N13-O13-R13-S13</f>
        <v>0</v>
      </c>
      <c r="U13" s="2" t="e">
        <f t="shared" si="1"/>
        <v>#DIV/0!</v>
      </c>
      <c r="V13" s="4"/>
    </row>
    <row r="14" spans="2:22" ht="13.5">
      <c r="B14" s="3"/>
      <c r="C14" s="1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0"/>
        <v>0</v>
      </c>
      <c r="T14" s="1">
        <f>P14-K14-N14-O14-R14-S14</f>
        <v>0</v>
      </c>
      <c r="U14" s="2" t="e">
        <f t="shared" si="1"/>
        <v>#DIV/0!</v>
      </c>
      <c r="V14" s="4"/>
    </row>
    <row r="15" spans="2:22" ht="13.5">
      <c r="B15" s="3"/>
      <c r="C15" s="1">
        <v>11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 t="shared" si="0"/>
        <v>0</v>
      </c>
      <c r="T15" s="1">
        <f>P15-K15-N15-O15-R15-S15</f>
        <v>0</v>
      </c>
      <c r="U15" s="2" t="e">
        <f t="shared" si="1"/>
        <v>#DIV/0!</v>
      </c>
      <c r="V15" s="4"/>
    </row>
    <row r="16" spans="2:22" ht="13.5">
      <c r="B16" s="3"/>
      <c r="C16" s="1">
        <v>12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f t="shared" si="0"/>
        <v>0</v>
      </c>
      <c r="T16" s="1">
        <f>P16-K16-N16-O16-R16-S16</f>
        <v>0</v>
      </c>
      <c r="U16" s="2" t="e">
        <f t="shared" si="1"/>
        <v>#DIV/0!</v>
      </c>
      <c r="V16" s="4"/>
    </row>
    <row r="17" spans="2:22" ht="13.5">
      <c r="B17" s="3"/>
      <c r="C17" s="1">
        <v>13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0"/>
        <v>0</v>
      </c>
      <c r="T17" s="1">
        <f>P17-K17-N17-O17-R17-S17</f>
        <v>0</v>
      </c>
      <c r="U17" s="2" t="e">
        <f t="shared" si="1"/>
        <v>#DIV/0!</v>
      </c>
      <c r="V17" s="4"/>
    </row>
    <row r="18" spans="2:22" ht="13.5">
      <c r="B18" s="3"/>
      <c r="C18" s="1">
        <v>14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f t="shared" si="0"/>
        <v>0</v>
      </c>
      <c r="T18" s="1">
        <f>P18-K18-N18-O18-R18-S18</f>
        <v>0</v>
      </c>
      <c r="U18" s="2" t="e">
        <f t="shared" si="1"/>
        <v>#DIV/0!</v>
      </c>
      <c r="V18" s="4"/>
    </row>
    <row r="19" spans="2:22" ht="13.5">
      <c r="B19" s="3"/>
      <c r="C19" s="1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f t="shared" si="0"/>
        <v>0</v>
      </c>
      <c r="T19" s="1">
        <f>P19-K19-N19-O19-R19-S19</f>
        <v>0</v>
      </c>
      <c r="U19" s="2" t="e">
        <f t="shared" si="1"/>
        <v>#DIV/0!</v>
      </c>
      <c r="V19" s="4"/>
    </row>
    <row r="20" spans="2:22" ht="13.5">
      <c r="B20" s="3"/>
      <c r="C20" s="1">
        <v>16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f t="shared" si="0"/>
        <v>0</v>
      </c>
      <c r="T20" s="1">
        <f>P20-K20-N20-O20-R20-S20</f>
        <v>0</v>
      </c>
      <c r="U20" s="2" t="e">
        <f t="shared" si="1"/>
        <v>#DIV/0!</v>
      </c>
      <c r="V20" s="4"/>
    </row>
    <row r="21" spans="2:22" ht="13.5">
      <c r="B21" s="3"/>
      <c r="C21" s="1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0"/>
        <v>0</v>
      </c>
      <c r="T21" s="1">
        <f>P21-K21-N21-O21-R21-S21</f>
        <v>0</v>
      </c>
      <c r="U21" s="2" t="e">
        <f t="shared" si="1"/>
        <v>#DIV/0!</v>
      </c>
      <c r="V21" s="4"/>
    </row>
    <row r="22" spans="2:22" ht="13.5">
      <c r="B22" s="3"/>
      <c r="C22" s="1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f t="shared" si="0"/>
        <v>0</v>
      </c>
      <c r="T22" s="1">
        <f>P22-K22-N22-O22-R22-S22</f>
        <v>0</v>
      </c>
      <c r="U22" s="2" t="e">
        <f t="shared" si="1"/>
        <v>#DIV/0!</v>
      </c>
      <c r="V22" s="4"/>
    </row>
    <row r="23" spans="2:22" ht="13.5">
      <c r="B23" s="3"/>
      <c r="C23" s="1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f t="shared" si="0"/>
        <v>0</v>
      </c>
      <c r="T23" s="1">
        <f>P23-K23-N23-O23-R23-S23</f>
        <v>0</v>
      </c>
      <c r="U23" s="2" t="e">
        <f t="shared" si="1"/>
        <v>#DIV/0!</v>
      </c>
      <c r="V23" s="4"/>
    </row>
    <row r="24" spans="2:22" ht="13.5">
      <c r="B24" s="3"/>
      <c r="C24" s="1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f t="shared" si="0"/>
        <v>0</v>
      </c>
      <c r="T24" s="1">
        <f>P24-K24-N24-O24-R24-S24</f>
        <v>0</v>
      </c>
      <c r="U24" s="2" t="e">
        <f t="shared" si="1"/>
        <v>#DIV/0!</v>
      </c>
      <c r="V24" s="4"/>
    </row>
    <row r="25" spans="2:22" ht="13.5">
      <c r="B25" s="3"/>
      <c r="C25" s="1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f t="shared" si="0"/>
        <v>0</v>
      </c>
      <c r="T25" s="1">
        <f>P25-K25-N25-O25-R25-S25</f>
        <v>0</v>
      </c>
      <c r="U25" s="2" t="e">
        <f t="shared" si="1"/>
        <v>#DIV/0!</v>
      </c>
      <c r="V25" s="4"/>
    </row>
    <row r="26" spans="2:22" ht="14.25" thickBot="1">
      <c r="B26" s="11"/>
      <c r="C26" s="12">
        <v>22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f t="shared" si="0"/>
        <v>0</v>
      </c>
      <c r="T26" s="12">
        <f>P26-K26-N26-O26-R26-S26</f>
        <v>0</v>
      </c>
      <c r="U26" s="13" t="e">
        <f t="shared" si="1"/>
        <v>#DIV/0!</v>
      </c>
      <c r="V26" s="14"/>
    </row>
    <row r="27" spans="2:22" s="6" customFormat="1" ht="15" thickBot="1" thickTop="1">
      <c r="B27" s="7" t="s">
        <v>25</v>
      </c>
      <c r="C27" s="8"/>
      <c r="D27" s="8"/>
      <c r="E27" s="8"/>
      <c r="F27" s="8"/>
      <c r="G27" s="8"/>
      <c r="H27" s="8"/>
      <c r="I27" s="8"/>
      <c r="J27" s="8"/>
      <c r="K27" s="8">
        <f>SUM(K2:K26)</f>
        <v>300</v>
      </c>
      <c r="L27" s="8"/>
      <c r="M27" s="8"/>
      <c r="N27" s="8">
        <f>SUM(N2:N26)</f>
        <v>7000</v>
      </c>
      <c r="O27" s="8">
        <f>SUM(O2:O26)</f>
        <v>200</v>
      </c>
      <c r="P27" s="8">
        <f>SUM(P2:P26)</f>
        <v>17000</v>
      </c>
      <c r="Q27" s="8"/>
      <c r="R27" s="8">
        <f>SUM(R2:R26)</f>
        <v>1000</v>
      </c>
      <c r="S27" s="8">
        <f>SUM(S2:S26)</f>
        <v>1468.8000000000002</v>
      </c>
      <c r="T27" s="8">
        <f>SUM(T2:T26)</f>
        <v>7031.2</v>
      </c>
      <c r="U27" s="9" t="e">
        <f>AVERAGE(U3:U26)</f>
        <v>#DIV/0!</v>
      </c>
      <c r="V27" s="10"/>
    </row>
  </sheetData>
  <sheetProtection/>
  <hyperlinks>
    <hyperlink ref="M2" r:id="rId1" display="nord@gmail.com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dcterms:created xsi:type="dcterms:W3CDTF">2019-04-18T23:24:06Z</dcterms:created>
  <dcterms:modified xsi:type="dcterms:W3CDTF">2023-01-28T04:52:14Z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